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3"/>
  </bookViews>
  <sheets>
    <sheet name="Balance Sheet" sheetId="1" r:id="rId1"/>
    <sheet name="P &amp; L" sheetId="2" r:id="rId2"/>
    <sheet name="Stm of changes of equity" sheetId="3" r:id="rId3"/>
    <sheet name="Cashflow" sheetId="4" r:id="rId4"/>
  </sheets>
  <definedNames>
    <definedName name="_xlnm.Print_Area" localSheetId="3">'Cashflow'!$B$1:$E$62</definedName>
  </definedNames>
  <calcPr fullCalcOnLoad="1"/>
</workbook>
</file>

<file path=xl/sharedStrings.xml><?xml version="1.0" encoding="utf-8"?>
<sst xmlns="http://schemas.openxmlformats.org/spreadsheetml/2006/main" count="168" uniqueCount="134">
  <si>
    <t>LII HEN INDUSTRIES BHD ( 301361-U)</t>
  </si>
  <si>
    <t>CONDENSED CONSOLIDATED BALANCE SHEETS</t>
  </si>
  <si>
    <t>AS AT</t>
  </si>
  <si>
    <t xml:space="preserve">END OF </t>
  </si>
  <si>
    <t>CURRENT</t>
  </si>
  <si>
    <t>QUARTER</t>
  </si>
  <si>
    <t>30/9/2003</t>
  </si>
  <si>
    <t>RM'000</t>
  </si>
  <si>
    <t>PRECEDING</t>
  </si>
  <si>
    <t>FINANCIAL</t>
  </si>
  <si>
    <t>YEAR ENDED</t>
  </si>
  <si>
    <t>31/12/2002</t>
  </si>
  <si>
    <t>UNAUDITED</t>
  </si>
  <si>
    <t>AUDITED</t>
  </si>
  <si>
    <t>Property, plant and equipment</t>
  </si>
  <si>
    <t>Investment property</t>
  </si>
  <si>
    <t>Investment in Associated Companies</t>
  </si>
  <si>
    <t>Long Term Investments</t>
  </si>
  <si>
    <t>Goodwill on consolidation</t>
  </si>
  <si>
    <t>Intangible Assets</t>
  </si>
  <si>
    <t>Other long term assets</t>
  </si>
  <si>
    <t>Current Assets</t>
  </si>
  <si>
    <t xml:space="preserve">     -  Inventories</t>
  </si>
  <si>
    <t xml:space="preserve">     -  Trade receivables</t>
  </si>
  <si>
    <t xml:space="preserve">     -  Other receivables</t>
  </si>
  <si>
    <t xml:space="preserve">     -  Short Term Deposits</t>
  </si>
  <si>
    <t xml:space="preserve">     -  Cash and Bank Balances</t>
  </si>
  <si>
    <t>Current Liabilities</t>
  </si>
  <si>
    <t xml:space="preserve">     -  Trade payables</t>
  </si>
  <si>
    <t xml:space="preserve">     -  Other payables</t>
  </si>
  <si>
    <t xml:space="preserve">     -  Short Term Borrowings</t>
  </si>
  <si>
    <t xml:space="preserve">     -  Provision for Taxation</t>
  </si>
  <si>
    <t xml:space="preserve">     -  Dividend Payable</t>
  </si>
  <si>
    <t xml:space="preserve">     -  Proposed Dividend</t>
  </si>
  <si>
    <t xml:space="preserve">     -  Unclaimed Dividend</t>
  </si>
  <si>
    <t>Net Current Assets or Current Liabilities</t>
  </si>
  <si>
    <t>Share Capital</t>
  </si>
  <si>
    <t>Reserves :</t>
  </si>
  <si>
    <t xml:space="preserve">     -  Share Premium</t>
  </si>
  <si>
    <t xml:space="preserve">     -  Retained Profit</t>
  </si>
  <si>
    <t xml:space="preserve">     -  Shareholders' Funds</t>
  </si>
  <si>
    <t>Minority Interest</t>
  </si>
  <si>
    <t>Long Term Borrowings</t>
  </si>
  <si>
    <t>Other Long Term Liabilities</t>
  </si>
  <si>
    <t>Deferred Taxation</t>
  </si>
  <si>
    <t>Net Tangible Assets per share ( sen )</t>
  </si>
  <si>
    <t>( The Condensed Consolidated Balance Sheets should be read in conjunction with the Annual Financial</t>
  </si>
  <si>
    <t xml:space="preserve">  Report for the year ended 31st December 2002 )</t>
  </si>
  <si>
    <t>LII HEN  INDUSTRIES BHD ( 301361-U)</t>
  </si>
  <si>
    <t>The Board of Directors is pleased to announce the following :</t>
  </si>
  <si>
    <t>UNAUDITED RESULTS OF THE GROUP FOR THE 3RD QUARTER ENDED 30TH SEPTEMBER 2003</t>
  </si>
  <si>
    <t>CONDENSED INCOME STATEMENTS FOR THE QUARTER ENDED 30TH SEPTEMBER 2003</t>
  </si>
  <si>
    <t xml:space="preserve">CURRENT </t>
  </si>
  <si>
    <t>YEAR</t>
  </si>
  <si>
    <t>CORRESPONDING</t>
  </si>
  <si>
    <t>30/9/2002</t>
  </si>
  <si>
    <t>TO DATE</t>
  </si>
  <si>
    <t>PERIOD</t>
  </si>
  <si>
    <t>Revenue</t>
  </si>
  <si>
    <t>Cost of sales</t>
  </si>
  <si>
    <t>Gross Profit</t>
  </si>
  <si>
    <t>Other operating income</t>
  </si>
  <si>
    <t>Operating expenses</t>
  </si>
  <si>
    <t>Profit from operations</t>
  </si>
  <si>
    <t>Finance costs</t>
  </si>
  <si>
    <t>Profit before taxation</t>
  </si>
  <si>
    <t>Taxation</t>
  </si>
  <si>
    <t>Profit after taxation</t>
  </si>
  <si>
    <t>Minority interest</t>
  </si>
  <si>
    <t>Net profit for the period</t>
  </si>
  <si>
    <t>Basic earnings per ordinary share (sen)</t>
  </si>
  <si>
    <t>Diluted earnings per ordinary share (sen)</t>
  </si>
  <si>
    <t>Notes : The EPS for 2002 is calculated by net profit attributable to ordinary shares over number of ordinary shares</t>
  </si>
  <si>
    <t>after the bonus issue.</t>
  </si>
  <si>
    <t>( The Condensed Consolidated Income Statements should be read in conjunction with the Annual Financial</t>
  </si>
  <si>
    <t>CONDENSED CONSOLIDATED STATEMENTS OF CHANGES IN EQUITY</t>
  </si>
  <si>
    <t>Share</t>
  </si>
  <si>
    <t>Capital</t>
  </si>
  <si>
    <t>Premium</t>
  </si>
  <si>
    <t>Retained</t>
  </si>
  <si>
    <t>Profit</t>
  </si>
  <si>
    <t>Total</t>
  </si>
  <si>
    <t>Balance as at 1 January 2003</t>
  </si>
  <si>
    <t>-as previously reported</t>
  </si>
  <si>
    <t>-prior year adjustments</t>
  </si>
  <si>
    <t>-as restated</t>
  </si>
  <si>
    <t>Balance as at 30 September 2003</t>
  </si>
  <si>
    <t>Balance as at 1 January 2002</t>
  </si>
  <si>
    <t>Bonus issue</t>
  </si>
  <si>
    <t>Balance as at 30 September 2002</t>
  </si>
  <si>
    <t>( The Condensed Consolidated Statements of Changes in Equity should be read in conjunction with the</t>
  </si>
  <si>
    <t xml:space="preserve">   Annual Financial Report for the year ended 31 December 2002 )</t>
  </si>
  <si>
    <t>CONDENSED CONSOLIDATED CASH FLOW STATEMENT</t>
  </si>
  <si>
    <t>Month to Date</t>
  </si>
  <si>
    <t>Ended 30.09.2003</t>
  </si>
  <si>
    <t>Cash Flow From Operating Activities</t>
  </si>
  <si>
    <t>Profit before Taxation</t>
  </si>
  <si>
    <t>Adjustments for :-</t>
  </si>
  <si>
    <t>Depreciation</t>
  </si>
  <si>
    <t>Interest expenses</t>
  </si>
  <si>
    <t>Interest income</t>
  </si>
  <si>
    <t>Loss on disposal of property, plant and equipment</t>
  </si>
  <si>
    <t>Goodwill on consolidation written off</t>
  </si>
  <si>
    <t>Operating profit before working capital changes</t>
  </si>
  <si>
    <t>Increase in receivables</t>
  </si>
  <si>
    <t>Increase in payables</t>
  </si>
  <si>
    <t>Cash generated from operations</t>
  </si>
  <si>
    <t>Interest paid</t>
  </si>
  <si>
    <t>Tax paid</t>
  </si>
  <si>
    <t>Net cash from operating activities</t>
  </si>
  <si>
    <t>Cash Flow From Investing Activities</t>
  </si>
  <si>
    <t>Purchase of property,plant and equipment</t>
  </si>
  <si>
    <t>Proceeds from disposal of property, plant and equipment</t>
  </si>
  <si>
    <t>Net cash used in investing activities</t>
  </si>
  <si>
    <t>Cash Flow From Financing Activities</t>
  </si>
  <si>
    <t>Banker Acceptances</t>
  </si>
  <si>
    <t>Repayment of hire purchase creditors</t>
  </si>
  <si>
    <t>Dividend paid</t>
  </si>
  <si>
    <t>Increase in fixed deposit pledged to bank</t>
  </si>
  <si>
    <t>Net changes in Cash and Cash Equivalents</t>
  </si>
  <si>
    <t>Cash and Cash Equivalents Brought Forward</t>
  </si>
  <si>
    <t>Cash and Cash Equivalents Carried Forward</t>
  </si>
  <si>
    <t>Cash and cash equivalents carried forward consists of :-</t>
  </si>
  <si>
    <t>Cash and bank balances</t>
  </si>
  <si>
    <t>Bank overdraft</t>
  </si>
  <si>
    <t>Add: Bank balance for unclaimed dividends</t>
  </si>
  <si>
    <t xml:space="preserve">( The Condensed Cash Flow Statement should be read in conjunction with the Annual Financial  </t>
  </si>
  <si>
    <t xml:space="preserve">  Report for the year ended 31 December 2002 )</t>
  </si>
  <si>
    <t xml:space="preserve">             INDIVIDUAL QUARTER</t>
  </si>
  <si>
    <t xml:space="preserve">            CUMULATIVE QUARTER</t>
  </si>
  <si>
    <t>Ended 30.09.2002</t>
  </si>
  <si>
    <t>Dividend Paid</t>
  </si>
  <si>
    <t>Decrease/(increase) in inventories</t>
  </si>
  <si>
    <t>Net cash (used in)/from financing activities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</si>
</sst>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_);_(@_)"/>
    <numFmt numFmtId="165" formatCode="_(* #,##0.00_);_(* \(#,##0.00\);_(* &quot;-&quot;_);_(@_)"/>
  </numFmts>
  <fonts count="8">
    <font>
      <sz val="10"/>
      <name val="Times New Roman"/>
      <family val="1"/>
    </font>
    <font>
      <sz val="10"/>
      <name val="Arial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Alignment="1">
      <alignment horizontal="center"/>
    </xf>
    <xf numFmtId="41" fontId="1" fillId="0" borderId="0" xfId="0" applyNumberFormat="1" applyFont="1" applyAlignment="1">
      <alignment/>
    </xf>
    <xf numFmtId="41" fontId="1" fillId="0" borderId="1" xfId="0" applyNumberFormat="1" applyFont="1" applyBorder="1" applyAlignment="1">
      <alignment/>
    </xf>
    <xf numFmtId="41" fontId="1" fillId="0" borderId="2" xfId="0" applyNumberFormat="1" applyFont="1" applyBorder="1" applyAlignment="1">
      <alignment/>
    </xf>
    <xf numFmtId="41" fontId="1" fillId="0" borderId="4" xfId="0" applyNumberFormat="1" applyFont="1" applyBorder="1" applyAlignment="1">
      <alignment/>
    </xf>
    <xf numFmtId="41" fontId="1" fillId="0" borderId="5" xfId="0" applyNumberFormat="1" applyFont="1" applyBorder="1" applyAlignment="1">
      <alignment/>
    </xf>
    <xf numFmtId="41" fontId="1" fillId="0" borderId="6" xfId="0" applyNumberFormat="1" applyFont="1" applyBorder="1" applyAlignment="1">
      <alignment/>
    </xf>
    <xf numFmtId="43" fontId="1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165" fontId="1" fillId="0" borderId="0" xfId="0" applyNumberFormat="1" applyFont="1" applyAlignment="1">
      <alignment/>
    </xf>
    <xf numFmtId="0" fontId="1" fillId="0" borderId="0" xfId="0" applyFont="1" applyAlignment="1" quotePrefix="1">
      <alignment/>
    </xf>
    <xf numFmtId="41" fontId="1" fillId="0" borderId="7" xfId="0" applyNumberFormat="1" applyFont="1" applyBorder="1" applyAlignment="1">
      <alignment/>
    </xf>
    <xf numFmtId="38" fontId="1" fillId="0" borderId="0" xfId="0" applyNumberFormat="1" applyFont="1" applyAlignment="1">
      <alignment/>
    </xf>
    <xf numFmtId="41" fontId="1" fillId="0" borderId="3" xfId="0" applyNumberFormat="1" applyFont="1" applyBorder="1" applyAlignment="1">
      <alignment/>
    </xf>
    <xf numFmtId="38" fontId="1" fillId="0" borderId="6" xfId="0" applyNumberFormat="1" applyFont="1" applyBorder="1" applyAlignment="1">
      <alignment/>
    </xf>
    <xf numFmtId="41" fontId="1" fillId="0" borderId="0" xfId="0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6"/>
  <sheetViews>
    <sheetView workbookViewId="0" topLeftCell="A34">
      <selection activeCell="G46" sqref="G46"/>
    </sheetView>
  </sheetViews>
  <sheetFormatPr defaultColWidth="9.33203125" defaultRowHeight="12.75"/>
  <cols>
    <col min="1" max="1" width="4" style="1" customWidth="1"/>
    <col min="2" max="2" width="50" style="1" customWidth="1"/>
    <col min="3" max="3" width="21.33203125" style="1" customWidth="1"/>
    <col min="4" max="4" width="3.33203125" style="1" customWidth="1"/>
    <col min="5" max="5" width="19.66015625" style="1" customWidth="1"/>
    <col min="6" max="16384" width="9.33203125" style="1" customWidth="1"/>
  </cols>
  <sheetData>
    <row r="1" ht="15.75">
      <c r="B1" s="2" t="s">
        <v>0</v>
      </c>
    </row>
    <row r="3" ht="12.75">
      <c r="B3" s="3" t="s">
        <v>1</v>
      </c>
    </row>
    <row r="4" spans="3:5" ht="12.75">
      <c r="C4" s="4" t="s">
        <v>2</v>
      </c>
      <c r="E4" s="4" t="s">
        <v>2</v>
      </c>
    </row>
    <row r="5" spans="3:5" ht="12.75">
      <c r="C5" s="5" t="s">
        <v>3</v>
      </c>
      <c r="E5" s="5" t="s">
        <v>8</v>
      </c>
    </row>
    <row r="6" spans="3:5" ht="12.75">
      <c r="C6" s="5" t="s">
        <v>4</v>
      </c>
      <c r="E6" s="5" t="s">
        <v>9</v>
      </c>
    </row>
    <row r="7" spans="3:5" ht="12.75">
      <c r="C7" s="5" t="s">
        <v>5</v>
      </c>
      <c r="E7" s="5" t="s">
        <v>10</v>
      </c>
    </row>
    <row r="8" spans="3:5" ht="12.75">
      <c r="C8" s="5" t="s">
        <v>6</v>
      </c>
      <c r="E8" s="5" t="s">
        <v>11</v>
      </c>
    </row>
    <row r="9" spans="3:5" ht="12.75">
      <c r="C9" s="6" t="s">
        <v>7</v>
      </c>
      <c r="E9" s="6" t="s">
        <v>7</v>
      </c>
    </row>
    <row r="10" spans="3:5" ht="12.75">
      <c r="C10" s="7" t="s">
        <v>12</v>
      </c>
      <c r="D10" s="7"/>
      <c r="E10" s="7" t="s">
        <v>13</v>
      </c>
    </row>
    <row r="11" spans="1:5" ht="12.75">
      <c r="A11" s="1">
        <v>1</v>
      </c>
      <c r="B11" s="1" t="s">
        <v>14</v>
      </c>
      <c r="C11" s="8">
        <v>48528</v>
      </c>
      <c r="D11" s="8"/>
      <c r="E11" s="8">
        <v>49668</v>
      </c>
    </row>
    <row r="12" spans="1:5" ht="12.75">
      <c r="A12" s="1">
        <v>2</v>
      </c>
      <c r="B12" s="1" t="s">
        <v>15</v>
      </c>
      <c r="C12" s="8">
        <v>0</v>
      </c>
      <c r="D12" s="8"/>
      <c r="E12" s="8">
        <v>0</v>
      </c>
    </row>
    <row r="13" spans="1:5" ht="12.75">
      <c r="A13" s="1">
        <v>3</v>
      </c>
      <c r="B13" s="1" t="s">
        <v>16</v>
      </c>
      <c r="C13" s="8">
        <v>0</v>
      </c>
      <c r="D13" s="8"/>
      <c r="E13" s="8">
        <v>0</v>
      </c>
    </row>
    <row r="14" spans="1:5" ht="12.75">
      <c r="A14" s="1">
        <v>4</v>
      </c>
      <c r="B14" s="1" t="s">
        <v>17</v>
      </c>
      <c r="C14" s="8">
        <v>0</v>
      </c>
      <c r="D14" s="8"/>
      <c r="E14" s="8">
        <v>0</v>
      </c>
    </row>
    <row r="15" spans="1:5" ht="12.75">
      <c r="A15" s="1">
        <v>5</v>
      </c>
      <c r="B15" s="1" t="s">
        <v>18</v>
      </c>
      <c r="C15" s="8">
        <v>426</v>
      </c>
      <c r="D15" s="8"/>
      <c r="E15" s="8">
        <v>502</v>
      </c>
    </row>
    <row r="16" spans="1:5" ht="12.75">
      <c r="A16" s="1">
        <v>6</v>
      </c>
      <c r="B16" s="1" t="s">
        <v>19</v>
      </c>
      <c r="C16" s="8">
        <v>0</v>
      </c>
      <c r="D16" s="8"/>
      <c r="E16" s="8">
        <v>0</v>
      </c>
    </row>
    <row r="17" spans="1:5" ht="12.75">
      <c r="A17" s="1">
        <v>7</v>
      </c>
      <c r="B17" s="1" t="s">
        <v>20</v>
      </c>
      <c r="C17" s="8">
        <v>0</v>
      </c>
      <c r="D17" s="8"/>
      <c r="E17" s="8">
        <v>0</v>
      </c>
    </row>
    <row r="18" spans="3:5" ht="12.75">
      <c r="C18" s="8"/>
      <c r="D18" s="8"/>
      <c r="E18" s="8"/>
    </row>
    <row r="19" spans="1:5" ht="12.75">
      <c r="A19" s="1">
        <v>8</v>
      </c>
      <c r="B19" s="1" t="s">
        <v>21</v>
      </c>
      <c r="C19" s="8"/>
      <c r="D19" s="8"/>
      <c r="E19" s="8"/>
    </row>
    <row r="20" spans="2:5" ht="12.75">
      <c r="B20" s="1" t="s">
        <v>22</v>
      </c>
      <c r="C20" s="9">
        <v>26490</v>
      </c>
      <c r="D20" s="8"/>
      <c r="E20" s="9">
        <v>28746</v>
      </c>
    </row>
    <row r="21" spans="2:5" ht="12.75">
      <c r="B21" s="1" t="s">
        <v>23</v>
      </c>
      <c r="C21" s="10">
        <v>21044</v>
      </c>
      <c r="D21" s="8"/>
      <c r="E21" s="10">
        <v>19973</v>
      </c>
    </row>
    <row r="22" spans="2:5" ht="12.75">
      <c r="B22" s="1" t="s">
        <v>24</v>
      </c>
      <c r="C22" s="10">
        <v>5649</v>
      </c>
      <c r="D22" s="8"/>
      <c r="E22" s="10">
        <v>2987</v>
      </c>
    </row>
    <row r="23" spans="2:5" ht="12.75">
      <c r="B23" s="1" t="s">
        <v>25</v>
      </c>
      <c r="C23" s="10">
        <v>144</v>
      </c>
      <c r="D23" s="8"/>
      <c r="E23" s="10">
        <v>140</v>
      </c>
    </row>
    <row r="24" spans="2:5" ht="12.75">
      <c r="B24" s="1" t="s">
        <v>26</v>
      </c>
      <c r="C24" s="10">
        <v>2877</v>
      </c>
      <c r="D24" s="8"/>
      <c r="E24" s="10">
        <v>2685</v>
      </c>
    </row>
    <row r="25" spans="3:5" ht="12.75">
      <c r="C25" s="11">
        <f>SUM(C20:C24)</f>
        <v>56204</v>
      </c>
      <c r="D25" s="8"/>
      <c r="E25" s="11">
        <f>SUM(E20:E24)</f>
        <v>54531</v>
      </c>
    </row>
    <row r="26" spans="3:5" ht="12.75">
      <c r="C26" s="10"/>
      <c r="D26" s="8"/>
      <c r="E26" s="10"/>
    </row>
    <row r="27" spans="1:5" ht="12.75">
      <c r="A27" s="1">
        <v>9</v>
      </c>
      <c r="B27" s="1" t="s">
        <v>27</v>
      </c>
      <c r="C27" s="10"/>
      <c r="D27" s="8"/>
      <c r="E27" s="10"/>
    </row>
    <row r="28" spans="2:5" ht="12.75">
      <c r="B28" s="1" t="s">
        <v>28</v>
      </c>
      <c r="C28" s="10">
        <v>6979</v>
      </c>
      <c r="D28" s="8"/>
      <c r="E28" s="10">
        <v>5003</v>
      </c>
    </row>
    <row r="29" spans="2:5" ht="12.75">
      <c r="B29" s="1" t="s">
        <v>29</v>
      </c>
      <c r="C29" s="10">
        <v>1610</v>
      </c>
      <c r="D29" s="8"/>
      <c r="E29" s="10">
        <v>2717</v>
      </c>
    </row>
    <row r="30" spans="2:5" ht="12.75">
      <c r="B30" s="1" t="s">
        <v>30</v>
      </c>
      <c r="C30" s="10">
        <v>13596</v>
      </c>
      <c r="D30" s="8"/>
      <c r="E30" s="10">
        <v>12683</v>
      </c>
    </row>
    <row r="31" spans="2:5" ht="12.75">
      <c r="B31" s="1" t="s">
        <v>31</v>
      </c>
      <c r="C31" s="10">
        <v>0</v>
      </c>
      <c r="D31" s="8"/>
      <c r="E31" s="10">
        <v>0</v>
      </c>
    </row>
    <row r="32" spans="2:5" ht="12.75">
      <c r="B32" s="1" t="s">
        <v>32</v>
      </c>
      <c r="C32" s="10">
        <v>0</v>
      </c>
      <c r="D32" s="8"/>
      <c r="E32" s="10">
        <v>1500</v>
      </c>
    </row>
    <row r="33" spans="2:5" ht="12.75">
      <c r="B33" s="1" t="s">
        <v>33</v>
      </c>
      <c r="C33" s="10">
        <v>0</v>
      </c>
      <c r="D33" s="8"/>
      <c r="E33" s="10">
        <v>0</v>
      </c>
    </row>
    <row r="34" spans="2:5" ht="12.75">
      <c r="B34" s="1" t="s">
        <v>34</v>
      </c>
      <c r="C34" s="10">
        <v>28</v>
      </c>
      <c r="D34" s="8"/>
      <c r="E34" s="10">
        <v>25</v>
      </c>
    </row>
    <row r="35" spans="3:5" ht="12.75">
      <c r="C35" s="11">
        <f>SUM(C28:C34)</f>
        <v>22213</v>
      </c>
      <c r="D35" s="8"/>
      <c r="E35" s="11">
        <f>SUM(E28:E34)</f>
        <v>21928</v>
      </c>
    </row>
    <row r="36" spans="3:5" ht="12.75">
      <c r="C36" s="8"/>
      <c r="D36" s="8"/>
      <c r="E36" s="8"/>
    </row>
    <row r="37" spans="1:5" ht="12.75">
      <c r="A37" s="1">
        <v>10</v>
      </c>
      <c r="B37" s="1" t="s">
        <v>35</v>
      </c>
      <c r="C37" s="8">
        <f>+C25-C35</f>
        <v>33991</v>
      </c>
      <c r="D37" s="8"/>
      <c r="E37" s="8">
        <f>+E25-E35</f>
        <v>32603</v>
      </c>
    </row>
    <row r="38" spans="3:5" ht="13.5" thickBot="1">
      <c r="C38" s="12">
        <f>+C11+C15+C37</f>
        <v>82945</v>
      </c>
      <c r="D38" s="8"/>
      <c r="E38" s="12">
        <f>+E11+E15+E37</f>
        <v>82773</v>
      </c>
    </row>
    <row r="39" spans="3:5" ht="12.75">
      <c r="C39" s="8"/>
      <c r="D39" s="8"/>
      <c r="E39" s="8"/>
    </row>
    <row r="40" spans="1:5" ht="12.75">
      <c r="A40" s="1">
        <v>11</v>
      </c>
      <c r="B40" s="1" t="s">
        <v>36</v>
      </c>
      <c r="C40" s="8">
        <v>60000</v>
      </c>
      <c r="D40" s="8"/>
      <c r="E40" s="8">
        <v>60000</v>
      </c>
    </row>
    <row r="41" spans="2:5" ht="12.75">
      <c r="B41" s="1" t="s">
        <v>37</v>
      </c>
      <c r="C41" s="8"/>
      <c r="D41" s="8"/>
      <c r="E41" s="8"/>
    </row>
    <row r="42" spans="2:5" ht="12.75">
      <c r="B42" s="1" t="s">
        <v>38</v>
      </c>
      <c r="C42" s="8">
        <v>1433</v>
      </c>
      <c r="D42" s="8"/>
      <c r="E42" s="8">
        <v>1433</v>
      </c>
    </row>
    <row r="43" spans="2:5" ht="12.75">
      <c r="B43" s="1" t="s">
        <v>39</v>
      </c>
      <c r="C43" s="13">
        <v>15866</v>
      </c>
      <c r="D43" s="8"/>
      <c r="E43" s="13">
        <v>15963</v>
      </c>
    </row>
    <row r="44" spans="2:5" ht="12.75">
      <c r="B44" s="1" t="s">
        <v>40</v>
      </c>
      <c r="C44" s="8">
        <f>SUM(C40:C43)</f>
        <v>77299</v>
      </c>
      <c r="D44" s="8"/>
      <c r="E44" s="8">
        <f>SUM(E40:E43)</f>
        <v>77396</v>
      </c>
    </row>
    <row r="45" spans="3:5" ht="12.75">
      <c r="C45" s="8"/>
      <c r="D45" s="8"/>
      <c r="E45" s="8"/>
    </row>
    <row r="46" spans="1:5" ht="12.75">
      <c r="A46" s="1">
        <v>12</v>
      </c>
      <c r="B46" s="1" t="s">
        <v>41</v>
      </c>
      <c r="C46" s="8">
        <v>0</v>
      </c>
      <c r="D46" s="8"/>
      <c r="E46" s="8">
        <v>0</v>
      </c>
    </row>
    <row r="47" spans="1:5" ht="12.75">
      <c r="A47" s="1">
        <v>13</v>
      </c>
      <c r="B47" s="1" t="s">
        <v>42</v>
      </c>
      <c r="C47" s="8">
        <v>0</v>
      </c>
      <c r="D47" s="8"/>
      <c r="E47" s="8">
        <v>0</v>
      </c>
    </row>
    <row r="48" spans="1:5" ht="12.75">
      <c r="A48" s="1">
        <v>14</v>
      </c>
      <c r="B48" s="1" t="s">
        <v>43</v>
      </c>
      <c r="C48" s="8">
        <v>571</v>
      </c>
      <c r="D48" s="8"/>
      <c r="E48" s="8">
        <v>210</v>
      </c>
    </row>
    <row r="49" spans="1:5" ht="12.75">
      <c r="A49" s="1">
        <v>15</v>
      </c>
      <c r="B49" s="1" t="s">
        <v>44</v>
      </c>
      <c r="C49" s="8">
        <v>5075</v>
      </c>
      <c r="D49" s="8"/>
      <c r="E49" s="8">
        <v>5167</v>
      </c>
    </row>
    <row r="50" spans="3:5" ht="13.5" thickBot="1">
      <c r="C50" s="12">
        <f>SUM(C44:C49)</f>
        <v>82945</v>
      </c>
      <c r="D50" s="8"/>
      <c r="E50" s="12">
        <f>SUM(E44:E49)</f>
        <v>82773</v>
      </c>
    </row>
    <row r="51" spans="3:5" ht="12.75">
      <c r="C51" s="8"/>
      <c r="D51" s="8"/>
      <c r="E51" s="8"/>
    </row>
    <row r="52" spans="1:5" ht="12.75">
      <c r="A52" s="1">
        <v>16</v>
      </c>
      <c r="B52" s="1" t="s">
        <v>45</v>
      </c>
      <c r="C52" s="14">
        <f>(+C11+C37-C48-C49)/60000</f>
        <v>1.2812166666666667</v>
      </c>
      <c r="D52" s="8"/>
      <c r="E52" s="14">
        <f>(+E11+E37-E48-E49)/60000</f>
        <v>1.2815666666666667</v>
      </c>
    </row>
    <row r="53" spans="3:5" ht="12.75">
      <c r="C53" s="8"/>
      <c r="D53" s="8"/>
      <c r="E53" s="8"/>
    </row>
    <row r="54" spans="3:5" ht="12.75">
      <c r="C54" s="8"/>
      <c r="D54" s="8"/>
      <c r="E54" s="8"/>
    </row>
    <row r="55" ht="12.75">
      <c r="B55" s="3" t="s">
        <v>46</v>
      </c>
    </row>
    <row r="56" ht="12.75">
      <c r="B56" s="3" t="s">
        <v>47</v>
      </c>
    </row>
  </sheetData>
  <printOptions/>
  <pageMargins left="0.75" right="0.75" top="0.71" bottom="0.54" header="0.5" footer="0.5"/>
  <pageSetup horizontalDpi="360" verticalDpi="360" orientation="portrait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43"/>
  <sheetViews>
    <sheetView workbookViewId="0" topLeftCell="A15">
      <selection activeCell="H31" sqref="H31"/>
    </sheetView>
  </sheetViews>
  <sheetFormatPr defaultColWidth="9.33203125" defaultRowHeight="12.75"/>
  <cols>
    <col min="1" max="1" width="2.83203125" style="1" customWidth="1"/>
    <col min="2" max="2" width="38" style="1" customWidth="1"/>
    <col min="3" max="3" width="15.83203125" style="1" customWidth="1"/>
    <col min="4" max="4" width="17.83203125" style="1" customWidth="1"/>
    <col min="5" max="5" width="15" style="1" customWidth="1"/>
    <col min="6" max="6" width="18" style="1" customWidth="1"/>
    <col min="7" max="16384" width="9.33203125" style="1" customWidth="1"/>
  </cols>
  <sheetData>
    <row r="1" ht="15.75">
      <c r="B1" s="2" t="s">
        <v>48</v>
      </c>
    </row>
    <row r="3" ht="12.75">
      <c r="B3" s="3" t="s">
        <v>49</v>
      </c>
    </row>
    <row r="4" ht="12.75">
      <c r="B4" s="3" t="s">
        <v>50</v>
      </c>
    </row>
    <row r="5" ht="12.75">
      <c r="B5" s="3"/>
    </row>
    <row r="6" ht="12.75">
      <c r="B6" s="3" t="s">
        <v>51</v>
      </c>
    </row>
    <row r="8" spans="3:6" ht="12.75">
      <c r="C8" s="15" t="s">
        <v>128</v>
      </c>
      <c r="D8" s="15"/>
      <c r="E8" s="15" t="s">
        <v>129</v>
      </c>
      <c r="F8" s="15"/>
    </row>
    <row r="9" spans="3:6" ht="12.75">
      <c r="C9" s="16" t="s">
        <v>52</v>
      </c>
      <c r="D9" s="16" t="s">
        <v>8</v>
      </c>
      <c r="E9" s="16" t="s">
        <v>4</v>
      </c>
      <c r="F9" s="16" t="s">
        <v>8</v>
      </c>
    </row>
    <row r="10" spans="3:6" ht="12.75">
      <c r="C10" s="16" t="s">
        <v>53</v>
      </c>
      <c r="D10" s="16" t="s">
        <v>53</v>
      </c>
      <c r="E10" s="16" t="s">
        <v>53</v>
      </c>
      <c r="F10" s="16" t="s">
        <v>53</v>
      </c>
    </row>
    <row r="11" spans="3:6" ht="12.75">
      <c r="C11" s="16" t="s">
        <v>5</v>
      </c>
      <c r="D11" s="16" t="s">
        <v>54</v>
      </c>
      <c r="E11" s="16" t="s">
        <v>56</v>
      </c>
      <c r="F11" s="16" t="s">
        <v>54</v>
      </c>
    </row>
    <row r="12" spans="3:6" ht="12.75">
      <c r="C12" s="16"/>
      <c r="D12" s="16" t="s">
        <v>5</v>
      </c>
      <c r="E12" s="16"/>
      <c r="F12" s="16" t="s">
        <v>57</v>
      </c>
    </row>
    <row r="13" spans="3:6" ht="12.75">
      <c r="C13" s="16" t="s">
        <v>6</v>
      </c>
      <c r="D13" s="16" t="s">
        <v>55</v>
      </c>
      <c r="E13" s="16" t="s">
        <v>6</v>
      </c>
      <c r="F13" s="16" t="s">
        <v>55</v>
      </c>
    </row>
    <row r="14" spans="3:6" ht="12.75">
      <c r="C14" s="17" t="s">
        <v>7</v>
      </c>
      <c r="D14" s="17" t="s">
        <v>7</v>
      </c>
      <c r="E14" s="17" t="s">
        <v>7</v>
      </c>
      <c r="F14" s="17" t="s">
        <v>7</v>
      </c>
    </row>
    <row r="15" spans="2:6" ht="12.75">
      <c r="B15" s="3" t="s">
        <v>58</v>
      </c>
      <c r="C15" s="8">
        <v>22136</v>
      </c>
      <c r="D15" s="8">
        <v>24256</v>
      </c>
      <c r="E15" s="8">
        <v>63468</v>
      </c>
      <c r="F15" s="8">
        <v>63850</v>
      </c>
    </row>
    <row r="16" spans="2:6" ht="12.75">
      <c r="B16" s="1" t="s">
        <v>59</v>
      </c>
      <c r="C16" s="8">
        <v>-19720</v>
      </c>
      <c r="D16" s="8">
        <v>-18891</v>
      </c>
      <c r="E16" s="8">
        <v>-54554</v>
      </c>
      <c r="F16" s="8">
        <v>-50079</v>
      </c>
    </row>
    <row r="17" spans="3:6" ht="12.75">
      <c r="C17" s="13"/>
      <c r="D17" s="13"/>
      <c r="E17" s="13"/>
      <c r="F17" s="13"/>
    </row>
    <row r="18" spans="2:6" ht="12.75">
      <c r="B18" s="3" t="s">
        <v>60</v>
      </c>
      <c r="C18" s="8">
        <f>SUM(C15:C17)</f>
        <v>2416</v>
      </c>
      <c r="D18" s="8">
        <f>SUM(D15:D17)</f>
        <v>5365</v>
      </c>
      <c r="E18" s="8">
        <f>SUM(E15:E17)</f>
        <v>8914</v>
      </c>
      <c r="F18" s="8">
        <f>SUM(F15:F17)</f>
        <v>13771</v>
      </c>
    </row>
    <row r="19" spans="2:6" ht="12.75">
      <c r="B19" s="1" t="s">
        <v>61</v>
      </c>
      <c r="C19" s="8">
        <v>133</v>
      </c>
      <c r="D19" s="8">
        <v>155</v>
      </c>
      <c r="E19" s="8">
        <v>327</v>
      </c>
      <c r="F19" s="8">
        <v>420</v>
      </c>
    </row>
    <row r="20" spans="2:6" ht="12.75">
      <c r="B20" s="1" t="s">
        <v>62</v>
      </c>
      <c r="C20" s="8">
        <v>-2101</v>
      </c>
      <c r="D20" s="8">
        <v>-2716</v>
      </c>
      <c r="E20" s="8">
        <v>-7229</v>
      </c>
      <c r="F20" s="8">
        <v>-7453</v>
      </c>
    </row>
    <row r="21" spans="3:6" ht="12.75">
      <c r="C21" s="13"/>
      <c r="D21" s="13"/>
      <c r="E21" s="13"/>
      <c r="F21" s="13"/>
    </row>
    <row r="22" spans="2:6" ht="12.75">
      <c r="B22" s="3" t="s">
        <v>63</v>
      </c>
      <c r="C22" s="8">
        <f>SUM(C18:C21)</f>
        <v>448</v>
      </c>
      <c r="D22" s="8">
        <f>SUM(D18:D21)</f>
        <v>2804</v>
      </c>
      <c r="E22" s="8">
        <f>SUM(E18:E21)</f>
        <v>2012</v>
      </c>
      <c r="F22" s="8">
        <f>SUM(F18:F21)</f>
        <v>6738</v>
      </c>
    </row>
    <row r="23" spans="2:6" ht="12.75">
      <c r="B23" s="1" t="s">
        <v>64</v>
      </c>
      <c r="C23" s="8">
        <v>-196</v>
      </c>
      <c r="D23" s="8">
        <v>-178</v>
      </c>
      <c r="E23" s="8">
        <v>-592</v>
      </c>
      <c r="F23" s="8">
        <v>-469</v>
      </c>
    </row>
    <row r="24" spans="3:6" ht="12.75">
      <c r="C24" s="13"/>
      <c r="D24" s="13"/>
      <c r="E24" s="13"/>
      <c r="F24" s="13"/>
    </row>
    <row r="25" spans="2:6" ht="12.75">
      <c r="B25" s="3" t="s">
        <v>65</v>
      </c>
      <c r="C25" s="8">
        <f>SUM(C22:C24)</f>
        <v>252</v>
      </c>
      <c r="D25" s="8">
        <f>SUM(D22:D24)</f>
        <v>2626</v>
      </c>
      <c r="E25" s="8">
        <f>SUM(E22:E24)</f>
        <v>1420</v>
      </c>
      <c r="F25" s="8">
        <f>SUM(F22:F24)</f>
        <v>6269</v>
      </c>
    </row>
    <row r="26" spans="2:6" ht="12.75">
      <c r="B26" s="1" t="s">
        <v>66</v>
      </c>
      <c r="C26" s="8">
        <v>66</v>
      </c>
      <c r="D26" s="8">
        <v>-638</v>
      </c>
      <c r="E26" s="8">
        <v>-617</v>
      </c>
      <c r="F26" s="8">
        <v>-2041</v>
      </c>
    </row>
    <row r="27" spans="3:6" ht="12.75">
      <c r="C27" s="13"/>
      <c r="D27" s="13"/>
      <c r="E27" s="13"/>
      <c r="F27" s="13"/>
    </row>
    <row r="28" spans="2:6" ht="12.75">
      <c r="B28" s="3" t="s">
        <v>67</v>
      </c>
      <c r="C28" s="8">
        <f>SUM(C25:C27)</f>
        <v>318</v>
      </c>
      <c r="D28" s="8">
        <f>SUM(D25:D27)</f>
        <v>1988</v>
      </c>
      <c r="E28" s="8">
        <f>SUM(E25:E27)</f>
        <v>803</v>
      </c>
      <c r="F28" s="8">
        <f>SUM(F25:F27)</f>
        <v>4228</v>
      </c>
    </row>
    <row r="29" spans="2:6" ht="12.75">
      <c r="B29" s="1" t="s">
        <v>68</v>
      </c>
      <c r="C29" s="8">
        <v>0</v>
      </c>
      <c r="D29" s="8">
        <v>0</v>
      </c>
      <c r="E29" s="8">
        <v>0</v>
      </c>
      <c r="F29" s="8">
        <v>0</v>
      </c>
    </row>
    <row r="30" spans="3:6" ht="12.75">
      <c r="C30" s="13"/>
      <c r="D30" s="13"/>
      <c r="E30" s="13"/>
      <c r="F30" s="13"/>
    </row>
    <row r="31" spans="2:7" ht="12.75">
      <c r="B31" s="3" t="s">
        <v>69</v>
      </c>
      <c r="C31" s="8">
        <f>SUM(C28:C30)</f>
        <v>318</v>
      </c>
      <c r="D31" s="8">
        <f>SUM(D28:D30)</f>
        <v>1988</v>
      </c>
      <c r="E31" s="8">
        <f>SUM(E28:E30)</f>
        <v>803</v>
      </c>
      <c r="F31" s="8">
        <f>SUM(F28:F30)</f>
        <v>4228</v>
      </c>
      <c r="G31" s="8"/>
    </row>
    <row r="32" spans="3:6" ht="12.75">
      <c r="C32" s="8"/>
      <c r="D32" s="8"/>
      <c r="E32" s="8"/>
      <c r="F32" s="8"/>
    </row>
    <row r="33" spans="2:6" ht="12.75">
      <c r="B33" s="1" t="s">
        <v>70</v>
      </c>
      <c r="C33" s="18">
        <f>+C31/60000*100</f>
        <v>0.53</v>
      </c>
      <c r="D33" s="18">
        <f>+D31/60000*100</f>
        <v>3.3133333333333335</v>
      </c>
      <c r="E33" s="18">
        <f>+E31/60000*100</f>
        <v>1.3383333333333334</v>
      </c>
      <c r="F33" s="18">
        <f>+F31/60000*100</f>
        <v>7.046666666666666</v>
      </c>
    </row>
    <row r="34" spans="3:6" ht="12.75">
      <c r="C34" s="8"/>
      <c r="D34" s="8"/>
      <c r="E34" s="8"/>
      <c r="F34" s="8"/>
    </row>
    <row r="35" spans="2:6" ht="12.75">
      <c r="B35" s="1" t="s">
        <v>71</v>
      </c>
      <c r="C35" s="8">
        <v>0</v>
      </c>
      <c r="D35" s="8">
        <v>0</v>
      </c>
      <c r="E35" s="8">
        <v>0</v>
      </c>
      <c r="F35" s="8">
        <v>0</v>
      </c>
    </row>
    <row r="36" spans="3:6" ht="12.75">
      <c r="C36" s="8"/>
      <c r="D36" s="8"/>
      <c r="E36" s="8"/>
      <c r="F36" s="8"/>
    </row>
    <row r="38" ht="12.75">
      <c r="B38" s="1" t="s">
        <v>72</v>
      </c>
    </row>
    <row r="39" ht="12.75">
      <c r="B39" s="1" t="s">
        <v>73</v>
      </c>
    </row>
    <row r="42" ht="12.75">
      <c r="B42" s="3" t="s">
        <v>74</v>
      </c>
    </row>
    <row r="43" ht="12.75">
      <c r="B43" s="3" t="s">
        <v>47</v>
      </c>
    </row>
  </sheetData>
  <printOptions/>
  <pageMargins left="0.29" right="0.26" top="1" bottom="1" header="0.5" footer="0.5"/>
  <pageSetup horizontalDpi="360" verticalDpi="36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F83"/>
  <sheetViews>
    <sheetView workbookViewId="0" topLeftCell="A7">
      <selection activeCell="G19" sqref="G19"/>
    </sheetView>
  </sheetViews>
  <sheetFormatPr defaultColWidth="9.33203125" defaultRowHeight="12.75"/>
  <cols>
    <col min="1" max="1" width="3.33203125" style="1" customWidth="1"/>
    <col min="2" max="2" width="42.83203125" style="1" customWidth="1"/>
    <col min="3" max="3" width="12.83203125" style="1" customWidth="1"/>
    <col min="4" max="4" width="13.16015625" style="1" customWidth="1"/>
    <col min="5" max="5" width="12.83203125" style="1" customWidth="1"/>
    <col min="6" max="6" width="13.5" style="1" customWidth="1"/>
    <col min="7" max="16384" width="9.33203125" style="1" customWidth="1"/>
  </cols>
  <sheetData>
    <row r="1" ht="15.75">
      <c r="B1" s="2" t="s">
        <v>0</v>
      </c>
    </row>
    <row r="3" ht="12.75">
      <c r="B3" s="3" t="s">
        <v>75</v>
      </c>
    </row>
    <row r="5" spans="3:6" ht="12.75">
      <c r="C5" s="7" t="s">
        <v>76</v>
      </c>
      <c r="D5" s="7" t="s">
        <v>76</v>
      </c>
      <c r="E5" s="7" t="s">
        <v>79</v>
      </c>
      <c r="F5" s="7"/>
    </row>
    <row r="6" spans="3:6" ht="12.75">
      <c r="C6" s="7" t="s">
        <v>77</v>
      </c>
      <c r="D6" s="7" t="s">
        <v>78</v>
      </c>
      <c r="E6" s="7" t="s">
        <v>80</v>
      </c>
      <c r="F6" s="7" t="s">
        <v>81</v>
      </c>
    </row>
    <row r="7" spans="3:6" ht="12.75">
      <c r="C7" s="7" t="s">
        <v>7</v>
      </c>
      <c r="D7" s="7" t="s">
        <v>7</v>
      </c>
      <c r="E7" s="7" t="s">
        <v>7</v>
      </c>
      <c r="F7" s="7" t="s">
        <v>7</v>
      </c>
    </row>
    <row r="8" ht="12.75">
      <c r="B8" s="1" t="s">
        <v>82</v>
      </c>
    </row>
    <row r="9" spans="2:6" ht="12.75">
      <c r="B9" s="19" t="s">
        <v>83</v>
      </c>
      <c r="C9" s="8">
        <v>60000</v>
      </c>
      <c r="D9" s="8">
        <v>1433</v>
      </c>
      <c r="E9" s="8">
        <v>18874</v>
      </c>
      <c r="F9" s="8">
        <f>SUM(C9:E9)</f>
        <v>80307</v>
      </c>
    </row>
    <row r="10" spans="2:6" ht="12.75">
      <c r="B10" s="19" t="s">
        <v>84</v>
      </c>
      <c r="C10" s="8"/>
      <c r="D10" s="8"/>
      <c r="E10" s="8">
        <v>-2911</v>
      </c>
      <c r="F10" s="8">
        <f>SUM(C10:E10)</f>
        <v>-2911</v>
      </c>
    </row>
    <row r="11" spans="3:6" ht="12.75">
      <c r="C11" s="13"/>
      <c r="D11" s="13"/>
      <c r="E11" s="13"/>
      <c r="F11" s="13"/>
    </row>
    <row r="12" spans="2:6" ht="12.75">
      <c r="B12" s="19" t="s">
        <v>85</v>
      </c>
      <c r="C12" s="8">
        <f>SUM(C9:C11)</f>
        <v>60000</v>
      </c>
      <c r="D12" s="8">
        <f>SUM(D9:D11)</f>
        <v>1433</v>
      </c>
      <c r="E12" s="8">
        <f>SUM(E9:E11)</f>
        <v>15963</v>
      </c>
      <c r="F12" s="8">
        <f>SUM(F9:F11)</f>
        <v>77396</v>
      </c>
    </row>
    <row r="13" spans="3:6" ht="12.75">
      <c r="C13" s="8"/>
      <c r="D13" s="8"/>
      <c r="E13" s="8"/>
      <c r="F13" s="8"/>
    </row>
    <row r="14" spans="2:6" ht="12.75">
      <c r="B14" s="1" t="s">
        <v>69</v>
      </c>
      <c r="C14" s="8"/>
      <c r="D14" s="8"/>
      <c r="E14" s="8">
        <v>803</v>
      </c>
      <c r="F14" s="8">
        <f>SUM(C14:E14)</f>
        <v>803</v>
      </c>
    </row>
    <row r="15" spans="3:6" ht="12.75">
      <c r="C15" s="8"/>
      <c r="D15" s="8"/>
      <c r="E15" s="8"/>
      <c r="F15" s="8"/>
    </row>
    <row r="16" spans="2:6" ht="12.75">
      <c r="B16" s="1" t="s">
        <v>131</v>
      </c>
      <c r="C16" s="8"/>
      <c r="D16" s="8"/>
      <c r="E16" s="8">
        <v>-900</v>
      </c>
      <c r="F16" s="8">
        <f>SUM(C16:E16)</f>
        <v>-900</v>
      </c>
    </row>
    <row r="17" spans="3:6" ht="12.75">
      <c r="C17" s="8"/>
      <c r="D17" s="8"/>
      <c r="E17" s="8"/>
      <c r="F17" s="8"/>
    </row>
    <row r="18" spans="2:6" ht="13.5" thickBot="1">
      <c r="B18" s="1" t="s">
        <v>86</v>
      </c>
      <c r="C18" s="20">
        <f>+C12+C14</f>
        <v>60000</v>
      </c>
      <c r="D18" s="20">
        <f>+D12+D14</f>
        <v>1433</v>
      </c>
      <c r="E18" s="20">
        <f>SUM(E12:E17)</f>
        <v>15866</v>
      </c>
      <c r="F18" s="20">
        <f>SUM(F12:F17)</f>
        <v>77299</v>
      </c>
    </row>
    <row r="19" spans="3:6" ht="13.5" thickTop="1">
      <c r="C19" s="8"/>
      <c r="D19" s="8"/>
      <c r="E19" s="8"/>
      <c r="F19" s="8"/>
    </row>
    <row r="20" spans="2:6" ht="12.75">
      <c r="B20" s="1" t="s">
        <v>87</v>
      </c>
      <c r="C20" s="8"/>
      <c r="D20" s="8"/>
      <c r="E20" s="8"/>
      <c r="F20" s="8"/>
    </row>
    <row r="21" spans="2:6" ht="12.75">
      <c r="B21" s="19" t="s">
        <v>83</v>
      </c>
      <c r="C21" s="8">
        <v>40000</v>
      </c>
      <c r="D21" s="8">
        <v>1559</v>
      </c>
      <c r="E21" s="8">
        <v>35640</v>
      </c>
      <c r="F21" s="8">
        <f>SUM(C21:E21)</f>
        <v>77199</v>
      </c>
    </row>
    <row r="22" spans="2:6" ht="12.75">
      <c r="B22" s="19" t="s">
        <v>84</v>
      </c>
      <c r="C22" s="8"/>
      <c r="D22" s="8"/>
      <c r="E22" s="8">
        <v>-2603</v>
      </c>
      <c r="F22" s="8">
        <f>SUM(C22:E22)</f>
        <v>-2603</v>
      </c>
    </row>
    <row r="23" spans="3:6" ht="12.75">
      <c r="C23" s="13"/>
      <c r="D23" s="13"/>
      <c r="E23" s="13"/>
      <c r="F23" s="13"/>
    </row>
    <row r="24" spans="3:6" ht="12.75">
      <c r="C24" s="8">
        <f>SUM(C21:C23)</f>
        <v>40000</v>
      </c>
      <c r="D24" s="8">
        <f>SUM(D21:D23)</f>
        <v>1559</v>
      </c>
      <c r="E24" s="8">
        <f>SUM(E21:E23)</f>
        <v>33037</v>
      </c>
      <c r="F24" s="8">
        <f>SUM(F21:F23)</f>
        <v>74596</v>
      </c>
    </row>
    <row r="25" spans="3:6" ht="12.75">
      <c r="C25" s="8"/>
      <c r="D25" s="8"/>
      <c r="E25" s="8"/>
      <c r="F25" s="8"/>
    </row>
    <row r="26" spans="2:6" ht="12.75">
      <c r="B26" s="1" t="s">
        <v>88</v>
      </c>
      <c r="C26" s="8">
        <v>20000</v>
      </c>
      <c r="D26" s="8">
        <v>0</v>
      </c>
      <c r="E26" s="8">
        <v>-20000</v>
      </c>
      <c r="F26" s="8">
        <f>SUM(C26:E26)</f>
        <v>0</v>
      </c>
    </row>
    <row r="27" spans="3:6" ht="12.75">
      <c r="C27" s="8"/>
      <c r="D27" s="8"/>
      <c r="E27" s="8"/>
      <c r="F27" s="8"/>
    </row>
    <row r="28" spans="2:6" ht="12.75">
      <c r="B28" s="1" t="s">
        <v>69</v>
      </c>
      <c r="C28" s="8">
        <v>0</v>
      </c>
      <c r="D28" s="8">
        <v>0</v>
      </c>
      <c r="E28" s="8">
        <v>4228</v>
      </c>
      <c r="F28" s="8">
        <f>SUM(C28:E28)</f>
        <v>4228</v>
      </c>
    </row>
    <row r="29" spans="3:6" ht="12.75">
      <c r="C29" s="8"/>
      <c r="D29" s="8"/>
      <c r="E29" s="8"/>
      <c r="F29" s="8"/>
    </row>
    <row r="30" spans="2:6" ht="13.5" thickBot="1">
      <c r="B30" s="1" t="s">
        <v>89</v>
      </c>
      <c r="C30" s="20">
        <f>SUM(C24:C29)</f>
        <v>60000</v>
      </c>
      <c r="D30" s="20">
        <f>SUM(D24:D29)</f>
        <v>1559</v>
      </c>
      <c r="E30" s="20">
        <f>SUM(E24:E29)</f>
        <v>17265</v>
      </c>
      <c r="F30" s="20">
        <f>SUM(F24:F29)</f>
        <v>78824</v>
      </c>
    </row>
    <row r="31" spans="3:6" ht="13.5" thickTop="1">
      <c r="C31" s="8"/>
      <c r="D31" s="8"/>
      <c r="E31" s="8"/>
      <c r="F31" s="8"/>
    </row>
    <row r="32" spans="3:6" ht="12.75">
      <c r="C32" s="8"/>
      <c r="D32" s="8"/>
      <c r="E32" s="8"/>
      <c r="F32" s="8"/>
    </row>
    <row r="33" spans="2:6" ht="12.75">
      <c r="B33" s="3" t="s">
        <v>90</v>
      </c>
      <c r="C33" s="8"/>
      <c r="D33" s="8"/>
      <c r="E33" s="8"/>
      <c r="F33" s="8"/>
    </row>
    <row r="34" spans="2:6" ht="12.75">
      <c r="B34" s="3" t="s">
        <v>91</v>
      </c>
      <c r="C34" s="8"/>
      <c r="D34" s="8"/>
      <c r="E34" s="8"/>
      <c r="F34" s="8"/>
    </row>
    <row r="35" spans="3:6" ht="12.75">
      <c r="C35" s="8"/>
      <c r="D35" s="8"/>
      <c r="E35" s="8"/>
      <c r="F35" s="8"/>
    </row>
    <row r="36" spans="3:6" ht="12.75">
      <c r="C36" s="8"/>
      <c r="D36" s="8"/>
      <c r="E36" s="8"/>
      <c r="F36" s="8"/>
    </row>
    <row r="37" spans="3:6" ht="12.75">
      <c r="C37" s="8"/>
      <c r="D37" s="8"/>
      <c r="E37" s="8"/>
      <c r="F37" s="8"/>
    </row>
    <row r="38" spans="3:6" ht="12.75">
      <c r="C38" s="8"/>
      <c r="D38" s="8"/>
      <c r="E38" s="8"/>
      <c r="F38" s="8"/>
    </row>
    <row r="39" spans="3:6" ht="12.75">
      <c r="C39" s="8"/>
      <c r="D39" s="8"/>
      <c r="E39" s="8"/>
      <c r="F39" s="8"/>
    </row>
    <row r="40" spans="3:6" ht="12.75">
      <c r="C40" s="8"/>
      <c r="D40" s="8"/>
      <c r="E40" s="8"/>
      <c r="F40" s="8"/>
    </row>
    <row r="41" spans="3:6" ht="12.75">
      <c r="C41" s="8"/>
      <c r="D41" s="8"/>
      <c r="E41" s="8"/>
      <c r="F41" s="8"/>
    </row>
    <row r="42" spans="3:6" ht="12.75">
      <c r="C42" s="8"/>
      <c r="D42" s="8"/>
      <c r="E42" s="8"/>
      <c r="F42" s="8"/>
    </row>
    <row r="43" spans="3:6" ht="12.75">
      <c r="C43" s="8"/>
      <c r="D43" s="8"/>
      <c r="E43" s="8"/>
      <c r="F43" s="8"/>
    </row>
    <row r="44" spans="3:6" ht="12.75">
      <c r="C44" s="8"/>
      <c r="D44" s="8"/>
      <c r="E44" s="8"/>
      <c r="F44" s="8"/>
    </row>
    <row r="45" spans="3:6" ht="12.75">
      <c r="C45" s="8"/>
      <c r="D45" s="8"/>
      <c r="E45" s="8"/>
      <c r="F45" s="8"/>
    </row>
    <row r="46" spans="3:6" ht="12.75">
      <c r="C46" s="8"/>
      <c r="D46" s="8"/>
      <c r="E46" s="8"/>
      <c r="F46" s="8"/>
    </row>
    <row r="47" spans="3:6" ht="12.75">
      <c r="C47" s="8"/>
      <c r="D47" s="8"/>
      <c r="E47" s="8"/>
      <c r="F47" s="8"/>
    </row>
    <row r="48" spans="3:6" ht="12.75">
      <c r="C48" s="8"/>
      <c r="D48" s="8"/>
      <c r="E48" s="8"/>
      <c r="F48" s="8"/>
    </row>
    <row r="49" spans="3:6" ht="12.75">
      <c r="C49" s="8"/>
      <c r="D49" s="8"/>
      <c r="E49" s="8"/>
      <c r="F49" s="8"/>
    </row>
    <row r="50" spans="3:6" ht="12.75">
      <c r="C50" s="8"/>
      <c r="D50" s="8"/>
      <c r="E50" s="8"/>
      <c r="F50" s="8"/>
    </row>
    <row r="51" spans="3:6" ht="12.75">
      <c r="C51" s="8"/>
      <c r="D51" s="8"/>
      <c r="E51" s="8"/>
      <c r="F51" s="8"/>
    </row>
    <row r="52" spans="3:6" ht="12.75">
      <c r="C52" s="8"/>
      <c r="D52" s="8"/>
      <c r="E52" s="8"/>
      <c r="F52" s="8"/>
    </row>
    <row r="53" spans="3:6" ht="12.75">
      <c r="C53" s="8"/>
      <c r="D53" s="8"/>
      <c r="E53" s="8"/>
      <c r="F53" s="8"/>
    </row>
    <row r="54" spans="3:6" ht="12.75">
      <c r="C54" s="8"/>
      <c r="D54" s="8"/>
      <c r="E54" s="8"/>
      <c r="F54" s="8"/>
    </row>
    <row r="55" spans="3:6" ht="12.75">
      <c r="C55" s="8"/>
      <c r="D55" s="8"/>
      <c r="E55" s="8"/>
      <c r="F55" s="8"/>
    </row>
    <row r="56" spans="3:6" ht="12.75">
      <c r="C56" s="8"/>
      <c r="D56" s="8"/>
      <c r="E56" s="8"/>
      <c r="F56" s="8"/>
    </row>
    <row r="57" spans="3:6" ht="12.75">
      <c r="C57" s="8"/>
      <c r="D57" s="8"/>
      <c r="E57" s="8"/>
      <c r="F57" s="8"/>
    </row>
    <row r="58" spans="3:6" ht="12.75">
      <c r="C58" s="8"/>
      <c r="D58" s="8"/>
      <c r="E58" s="8"/>
      <c r="F58" s="8"/>
    </row>
    <row r="59" spans="3:6" ht="12.75">
      <c r="C59" s="8"/>
      <c r="D59" s="8"/>
      <c r="E59" s="8"/>
      <c r="F59" s="8"/>
    </row>
    <row r="60" spans="3:6" ht="12.75">
      <c r="C60" s="8"/>
      <c r="D60" s="8"/>
      <c r="E60" s="8"/>
      <c r="F60" s="8"/>
    </row>
    <row r="61" spans="3:6" ht="12.75">
      <c r="C61" s="8"/>
      <c r="D61" s="8"/>
      <c r="E61" s="8"/>
      <c r="F61" s="8"/>
    </row>
    <row r="62" spans="3:6" ht="12.75">
      <c r="C62" s="8"/>
      <c r="D62" s="8"/>
      <c r="E62" s="8"/>
      <c r="F62" s="8"/>
    </row>
    <row r="63" spans="3:6" ht="12.75">
      <c r="C63" s="8"/>
      <c r="D63" s="8"/>
      <c r="E63" s="8"/>
      <c r="F63" s="8"/>
    </row>
    <row r="64" spans="3:6" ht="12.75">
      <c r="C64" s="8"/>
      <c r="D64" s="8"/>
      <c r="E64" s="8"/>
      <c r="F64" s="8"/>
    </row>
    <row r="65" spans="3:6" ht="12.75">
      <c r="C65" s="8"/>
      <c r="D65" s="8"/>
      <c r="E65" s="8"/>
      <c r="F65" s="8"/>
    </row>
    <row r="66" spans="3:6" ht="12.75">
      <c r="C66" s="8"/>
      <c r="D66" s="8"/>
      <c r="E66" s="8"/>
      <c r="F66" s="8"/>
    </row>
    <row r="67" spans="3:6" ht="12.75">
      <c r="C67" s="8"/>
      <c r="D67" s="8"/>
      <c r="E67" s="8"/>
      <c r="F67" s="8"/>
    </row>
    <row r="68" spans="3:6" ht="12.75">
      <c r="C68" s="8"/>
      <c r="D68" s="8"/>
      <c r="E68" s="8"/>
      <c r="F68" s="8"/>
    </row>
    <row r="69" spans="3:6" ht="12.75">
      <c r="C69" s="8"/>
      <c r="D69" s="8"/>
      <c r="E69" s="8"/>
      <c r="F69" s="8"/>
    </row>
    <row r="70" spans="3:6" ht="12.75">
      <c r="C70" s="8"/>
      <c r="D70" s="8"/>
      <c r="E70" s="8"/>
      <c r="F70" s="8"/>
    </row>
    <row r="71" spans="3:6" ht="12.75">
      <c r="C71" s="8"/>
      <c r="D71" s="8"/>
      <c r="E71" s="8"/>
      <c r="F71" s="8"/>
    </row>
    <row r="72" spans="3:6" ht="12.75">
      <c r="C72" s="8"/>
      <c r="D72" s="8"/>
      <c r="E72" s="8"/>
      <c r="F72" s="8"/>
    </row>
    <row r="73" spans="3:6" ht="12.75">
      <c r="C73" s="8"/>
      <c r="D73" s="8"/>
      <c r="E73" s="8"/>
      <c r="F73" s="8"/>
    </row>
    <row r="74" spans="3:6" ht="12.75">
      <c r="C74" s="8"/>
      <c r="D74" s="8"/>
      <c r="E74" s="8"/>
      <c r="F74" s="8"/>
    </row>
    <row r="75" spans="3:6" ht="12.75">
      <c r="C75" s="8"/>
      <c r="D75" s="8"/>
      <c r="E75" s="8"/>
      <c r="F75" s="8"/>
    </row>
    <row r="76" spans="3:6" ht="12.75">
      <c r="C76" s="8"/>
      <c r="D76" s="8"/>
      <c r="E76" s="8"/>
      <c r="F76" s="8"/>
    </row>
    <row r="77" spans="3:6" ht="12.75">
      <c r="C77" s="8"/>
      <c r="D77" s="8"/>
      <c r="E77" s="8"/>
      <c r="F77" s="8"/>
    </row>
    <row r="78" spans="3:6" ht="12.75">
      <c r="C78" s="8"/>
      <c r="D78" s="8"/>
      <c r="E78" s="8"/>
      <c r="F78" s="8"/>
    </row>
    <row r="79" spans="3:6" ht="12.75">
      <c r="C79" s="8"/>
      <c r="D79" s="8"/>
      <c r="E79" s="8"/>
      <c r="F79" s="8"/>
    </row>
    <row r="80" spans="3:6" ht="12.75">
      <c r="C80" s="8"/>
      <c r="D80" s="8"/>
      <c r="E80" s="8"/>
      <c r="F80" s="8"/>
    </row>
    <row r="81" spans="3:6" ht="12.75">
      <c r="C81" s="8"/>
      <c r="D81" s="8"/>
      <c r="E81" s="8"/>
      <c r="F81" s="8"/>
    </row>
    <row r="82" spans="3:6" ht="12.75">
      <c r="C82" s="8"/>
      <c r="D82" s="8"/>
      <c r="E82" s="8"/>
      <c r="F82" s="8"/>
    </row>
    <row r="83" spans="3:6" ht="12.75">
      <c r="C83" s="8"/>
      <c r="D83" s="8"/>
      <c r="E83" s="8"/>
      <c r="F83" s="8"/>
    </row>
  </sheetData>
  <printOptions/>
  <pageMargins left="0.61" right="0.28" top="1" bottom="1" header="0.5" footer="0.5"/>
  <pageSetup horizontalDpi="360" verticalDpi="36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28"/>
  <sheetViews>
    <sheetView tabSelected="1" workbookViewId="0" topLeftCell="A1">
      <selection activeCell="I18" sqref="I18"/>
    </sheetView>
  </sheetViews>
  <sheetFormatPr defaultColWidth="9.33203125" defaultRowHeight="12.75"/>
  <cols>
    <col min="1" max="1" width="3.33203125" style="1" customWidth="1"/>
    <col min="2" max="2" width="70" style="1" customWidth="1"/>
    <col min="3" max="3" width="17.16015625" style="1" customWidth="1"/>
    <col min="4" max="4" width="2.33203125" style="1" customWidth="1"/>
    <col min="5" max="5" width="17" style="1" customWidth="1"/>
    <col min="6" max="16384" width="9.33203125" style="1" customWidth="1"/>
  </cols>
  <sheetData>
    <row r="1" ht="12.75">
      <c r="B1" s="3" t="s">
        <v>0</v>
      </c>
    </row>
    <row r="3" ht="12.75">
      <c r="B3" s="3" t="s">
        <v>92</v>
      </c>
    </row>
    <row r="4" spans="3:5" ht="12.75">
      <c r="C4" s="7" t="s">
        <v>93</v>
      </c>
      <c r="E4" s="7" t="s">
        <v>93</v>
      </c>
    </row>
    <row r="5" spans="3:5" ht="12.75">
      <c r="C5" s="7" t="s">
        <v>94</v>
      </c>
      <c r="E5" s="7" t="s">
        <v>130</v>
      </c>
    </row>
    <row r="6" spans="3:5" ht="12.75">
      <c r="C6" s="7" t="s">
        <v>7</v>
      </c>
      <c r="E6" s="7" t="s">
        <v>7</v>
      </c>
    </row>
    <row r="7" spans="2:5" ht="12.75">
      <c r="B7" s="3" t="s">
        <v>95</v>
      </c>
      <c r="E7" s="8"/>
    </row>
    <row r="8" spans="2:5" ht="12.75">
      <c r="B8" s="1" t="s">
        <v>96</v>
      </c>
      <c r="C8" s="8">
        <v>1420</v>
      </c>
      <c r="E8" s="8">
        <v>6269</v>
      </c>
    </row>
    <row r="9" spans="2:5" ht="12.75">
      <c r="B9" s="1" t="s">
        <v>97</v>
      </c>
      <c r="C9" s="8"/>
      <c r="E9" s="8"/>
    </row>
    <row r="10" spans="2:5" ht="12.75">
      <c r="B10" s="1" t="s">
        <v>98</v>
      </c>
      <c r="C10" s="8">
        <v>2982</v>
      </c>
      <c r="E10" s="8">
        <v>2873</v>
      </c>
    </row>
    <row r="11" spans="2:5" ht="12.75">
      <c r="B11" s="1" t="s">
        <v>99</v>
      </c>
      <c r="C11" s="8">
        <v>592</v>
      </c>
      <c r="E11" s="8">
        <v>469</v>
      </c>
    </row>
    <row r="12" spans="2:5" ht="12.75">
      <c r="B12" s="1" t="s">
        <v>100</v>
      </c>
      <c r="C12" s="8">
        <v>-7</v>
      </c>
      <c r="E12" s="8">
        <v>-13</v>
      </c>
    </row>
    <row r="13" spans="2:5" ht="12.75">
      <c r="B13" s="1" t="s">
        <v>101</v>
      </c>
      <c r="C13" s="8">
        <v>65</v>
      </c>
      <c r="E13" s="8">
        <v>9</v>
      </c>
    </row>
    <row r="14" spans="2:5" ht="12.75">
      <c r="B14" s="1" t="s">
        <v>102</v>
      </c>
      <c r="C14" s="8">
        <v>75</v>
      </c>
      <c r="E14" s="8">
        <v>75</v>
      </c>
    </row>
    <row r="15" spans="3:5" ht="12.75">
      <c r="C15" s="13"/>
      <c r="E15" s="13"/>
    </row>
    <row r="16" spans="2:5" ht="12.75">
      <c r="B16" s="1" t="s">
        <v>103</v>
      </c>
      <c r="C16" s="8">
        <f>SUM(C8:C15)</f>
        <v>5127</v>
      </c>
      <c r="E16" s="8">
        <f>SUM(E8:E15)</f>
        <v>9682</v>
      </c>
    </row>
    <row r="17" spans="3:5" ht="12.75">
      <c r="C17" s="8"/>
      <c r="E17" s="8"/>
    </row>
    <row r="18" spans="2:5" ht="12.75">
      <c r="B18" s="1" t="s">
        <v>132</v>
      </c>
      <c r="C18" s="8">
        <v>2257</v>
      </c>
      <c r="E18" s="8">
        <v>-8789</v>
      </c>
    </row>
    <row r="19" spans="2:5" ht="12.75">
      <c r="B19" s="1" t="s">
        <v>104</v>
      </c>
      <c r="C19" s="8">
        <v>-1826</v>
      </c>
      <c r="E19" s="8">
        <v>-750</v>
      </c>
    </row>
    <row r="20" spans="2:5" ht="12.75">
      <c r="B20" s="1" t="s">
        <v>105</v>
      </c>
      <c r="C20" s="8">
        <v>869</v>
      </c>
      <c r="E20" s="8">
        <v>3010</v>
      </c>
    </row>
    <row r="21" spans="3:5" ht="12.75">
      <c r="C21" s="13"/>
      <c r="E21" s="13"/>
    </row>
    <row r="22" spans="2:5" ht="12.75">
      <c r="B22" s="1" t="s">
        <v>106</v>
      </c>
      <c r="C22" s="8">
        <f>SUM(C16:C21)</f>
        <v>6427</v>
      </c>
      <c r="E22" s="8">
        <f>SUM(E16:E21)</f>
        <v>3153</v>
      </c>
    </row>
    <row r="23" spans="3:5" ht="12.75">
      <c r="C23" s="8"/>
      <c r="E23" s="8"/>
    </row>
    <row r="24" spans="2:5" ht="12.75">
      <c r="B24" s="1" t="s">
        <v>107</v>
      </c>
      <c r="C24" s="8">
        <v>-592</v>
      </c>
      <c r="E24" s="8">
        <v>-469</v>
      </c>
    </row>
    <row r="25" spans="2:5" ht="12.75">
      <c r="B25" s="1" t="s">
        <v>100</v>
      </c>
      <c r="C25" s="8">
        <v>7</v>
      </c>
      <c r="E25" s="8">
        <v>13</v>
      </c>
    </row>
    <row r="26" spans="2:5" ht="12.75">
      <c r="B26" s="1" t="s">
        <v>108</v>
      </c>
      <c r="C26" s="8">
        <v>-2618</v>
      </c>
      <c r="E26" s="8">
        <v>-2503</v>
      </c>
    </row>
    <row r="27" spans="3:5" ht="12.75">
      <c r="C27" s="13"/>
      <c r="E27" s="13"/>
    </row>
    <row r="28" spans="2:5" ht="12.75">
      <c r="B28" s="1" t="s">
        <v>109</v>
      </c>
      <c r="C28" s="8">
        <f>SUM(C22:C27)</f>
        <v>3224</v>
      </c>
      <c r="E28" s="8">
        <f>SUM(E22:E27)</f>
        <v>194</v>
      </c>
    </row>
    <row r="29" spans="3:5" ht="12.75">
      <c r="C29" s="8"/>
      <c r="E29" s="8"/>
    </row>
    <row r="30" spans="2:5" ht="12.75">
      <c r="B30" s="3" t="s">
        <v>110</v>
      </c>
      <c r="C30" s="8"/>
      <c r="E30" s="8"/>
    </row>
    <row r="31" spans="3:5" ht="12.75">
      <c r="C31" s="8"/>
      <c r="E31" s="21"/>
    </row>
    <row r="32" spans="2:5" ht="12.75">
      <c r="B32" s="1" t="s">
        <v>111</v>
      </c>
      <c r="C32" s="9">
        <v>-1601</v>
      </c>
      <c r="D32" s="8"/>
      <c r="E32" s="9">
        <v>-3374</v>
      </c>
    </row>
    <row r="33" spans="2:5" ht="12.75">
      <c r="B33" s="1" t="s">
        <v>112</v>
      </c>
      <c r="C33" s="10">
        <v>560</v>
      </c>
      <c r="D33" s="8"/>
      <c r="E33" s="10">
        <v>23</v>
      </c>
    </row>
    <row r="34" spans="3:5" ht="12.75">
      <c r="C34" s="22"/>
      <c r="D34" s="8"/>
      <c r="E34" s="22"/>
    </row>
    <row r="35" spans="2:5" ht="12.75">
      <c r="B35" s="1" t="s">
        <v>113</v>
      </c>
      <c r="C35" s="8">
        <f>SUM(C32:C34)</f>
        <v>-1041</v>
      </c>
      <c r="E35" s="8">
        <f>SUM(E32:E34)</f>
        <v>-3351</v>
      </c>
    </row>
    <row r="36" spans="3:5" ht="12.75">
      <c r="C36" s="8"/>
      <c r="E36" s="21"/>
    </row>
    <row r="37" spans="2:5" ht="12.75">
      <c r="B37" s="3" t="s">
        <v>114</v>
      </c>
      <c r="C37" s="8"/>
      <c r="E37" s="21"/>
    </row>
    <row r="38" spans="3:5" ht="12.75">
      <c r="C38" s="8"/>
      <c r="E38" s="21"/>
    </row>
    <row r="39" spans="2:5" ht="12.75">
      <c r="B39" s="1" t="s">
        <v>115</v>
      </c>
      <c r="C39" s="9">
        <v>248</v>
      </c>
      <c r="D39" s="8"/>
      <c r="E39" s="9">
        <v>3817</v>
      </c>
    </row>
    <row r="40" spans="2:5" ht="12.75">
      <c r="B40" s="1" t="s">
        <v>116</v>
      </c>
      <c r="C40" s="10">
        <v>-686</v>
      </c>
      <c r="D40" s="8"/>
      <c r="E40" s="10">
        <v>-830</v>
      </c>
    </row>
    <row r="41" spans="2:5" ht="12.75">
      <c r="B41" s="1" t="s">
        <v>117</v>
      </c>
      <c r="C41" s="10">
        <v>-2453</v>
      </c>
      <c r="D41" s="8"/>
      <c r="E41" s="10">
        <v>-2949</v>
      </c>
    </row>
    <row r="42" spans="2:5" ht="12.75">
      <c r="B42" s="1" t="s">
        <v>118</v>
      </c>
      <c r="C42" s="10">
        <v>3</v>
      </c>
      <c r="D42" s="8"/>
      <c r="E42" s="10">
        <v>1</v>
      </c>
    </row>
    <row r="43" spans="3:5" ht="12.75">
      <c r="C43" s="22"/>
      <c r="D43" s="8"/>
      <c r="E43" s="22"/>
    </row>
    <row r="44" spans="2:5" ht="12.75">
      <c r="B44" s="1" t="s">
        <v>133</v>
      </c>
      <c r="C44" s="8">
        <f>SUM(C39:C43)</f>
        <v>-2888</v>
      </c>
      <c r="E44" s="8">
        <f>SUM(E39:E43)</f>
        <v>39</v>
      </c>
    </row>
    <row r="45" spans="3:5" ht="12.75">
      <c r="C45" s="13"/>
      <c r="E45" s="23"/>
    </row>
    <row r="46" spans="2:5" ht="12.75">
      <c r="B46" s="1" t="s">
        <v>119</v>
      </c>
      <c r="C46" s="8">
        <f>+C28+C35+C44</f>
        <v>-705</v>
      </c>
      <c r="E46" s="8">
        <f>+E28+E35+E44</f>
        <v>-3118</v>
      </c>
    </row>
    <row r="47" spans="3:5" ht="12.75">
      <c r="C47" s="8"/>
      <c r="E47" s="21"/>
    </row>
    <row r="48" spans="2:5" ht="12.75">
      <c r="B48" s="1" t="s">
        <v>120</v>
      </c>
      <c r="C48" s="8">
        <v>-1274</v>
      </c>
      <c r="E48" s="21">
        <v>3007</v>
      </c>
    </row>
    <row r="49" spans="3:5" ht="12.75">
      <c r="C49" s="8"/>
      <c r="E49" s="21"/>
    </row>
    <row r="50" spans="2:5" ht="13.5" thickBot="1">
      <c r="B50" s="1" t="s">
        <v>121</v>
      </c>
      <c r="C50" s="20">
        <f>+C46+C48</f>
        <v>-1979</v>
      </c>
      <c r="E50" s="20">
        <f>+E46+E48</f>
        <v>-111</v>
      </c>
    </row>
    <row r="51" spans="3:5" ht="13.5" thickTop="1">
      <c r="C51" s="8"/>
      <c r="E51" s="21"/>
    </row>
    <row r="52" spans="2:5" ht="12.75">
      <c r="B52" s="1" t="s">
        <v>122</v>
      </c>
      <c r="C52" s="8"/>
      <c r="E52" s="21"/>
    </row>
    <row r="53" spans="3:5" ht="12.75">
      <c r="C53" s="8"/>
      <c r="E53" s="21"/>
    </row>
    <row r="54" spans="2:5" ht="12.75">
      <c r="B54" s="1" t="s">
        <v>123</v>
      </c>
      <c r="C54" s="8">
        <v>2876</v>
      </c>
      <c r="E54" s="8">
        <v>3381</v>
      </c>
    </row>
    <row r="55" spans="2:5" ht="12.75">
      <c r="B55" s="1" t="s">
        <v>124</v>
      </c>
      <c r="C55" s="13">
        <v>-4826</v>
      </c>
      <c r="E55" s="13">
        <v>-3492</v>
      </c>
    </row>
    <row r="56" spans="3:5" ht="12.75">
      <c r="C56" s="8">
        <f>SUM(C54:C55)</f>
        <v>-1950</v>
      </c>
      <c r="E56" s="8">
        <f>SUM(E54:E55)</f>
        <v>-111</v>
      </c>
    </row>
    <row r="57" spans="2:5" ht="12.75">
      <c r="B57" s="1" t="s">
        <v>125</v>
      </c>
      <c r="C57" s="8">
        <v>-29</v>
      </c>
      <c r="E57" s="8">
        <v>0</v>
      </c>
    </row>
    <row r="58" spans="3:5" ht="13.5" thickBot="1">
      <c r="C58" s="20">
        <f>SUM(C56:C57)</f>
        <v>-1979</v>
      </c>
      <c r="E58" s="20">
        <f>SUM(E56:E57)</f>
        <v>-111</v>
      </c>
    </row>
    <row r="59" spans="3:5" ht="13.5" thickTop="1">
      <c r="C59" s="24"/>
      <c r="E59" s="21"/>
    </row>
    <row r="60" spans="3:5" ht="12.75">
      <c r="C60" s="8"/>
      <c r="E60" s="21"/>
    </row>
    <row r="61" spans="2:5" ht="12.75">
      <c r="B61" s="3" t="s">
        <v>126</v>
      </c>
      <c r="C61" s="8"/>
      <c r="E61" s="21"/>
    </row>
    <row r="62" spans="2:5" ht="12.75">
      <c r="B62" s="3" t="s">
        <v>127</v>
      </c>
      <c r="C62" s="8"/>
      <c r="E62" s="21"/>
    </row>
    <row r="63" spans="3:5" ht="12.75">
      <c r="C63" s="8"/>
      <c r="E63" s="21"/>
    </row>
    <row r="64" spans="3:5" ht="12.75">
      <c r="C64" s="8"/>
      <c r="E64" s="21"/>
    </row>
    <row r="65" spans="3:5" ht="12.75">
      <c r="C65" s="8"/>
      <c r="E65" s="21"/>
    </row>
    <row r="66" spans="3:5" ht="12.75">
      <c r="C66" s="8"/>
      <c r="E66" s="21"/>
    </row>
    <row r="67" spans="3:5" ht="12.75">
      <c r="C67" s="8"/>
      <c r="E67" s="21"/>
    </row>
    <row r="68" spans="3:5" ht="12.75">
      <c r="C68" s="8"/>
      <c r="E68" s="21"/>
    </row>
    <row r="69" spans="3:5" ht="12.75">
      <c r="C69" s="8"/>
      <c r="E69" s="21"/>
    </row>
    <row r="70" spans="3:5" ht="12.75">
      <c r="C70" s="8"/>
      <c r="E70" s="21"/>
    </row>
    <row r="71" spans="3:5" ht="12.75">
      <c r="C71" s="8"/>
      <c r="E71" s="21"/>
    </row>
    <row r="72" spans="3:5" ht="12.75">
      <c r="C72" s="8"/>
      <c r="E72" s="21"/>
    </row>
    <row r="73" spans="3:5" ht="12.75">
      <c r="C73" s="8"/>
      <c r="E73" s="21"/>
    </row>
    <row r="74" spans="3:5" ht="12.75">
      <c r="C74" s="8"/>
      <c r="E74" s="21"/>
    </row>
    <row r="75" spans="3:5" ht="12.75">
      <c r="C75" s="8"/>
      <c r="E75" s="21"/>
    </row>
    <row r="76" spans="3:5" ht="12.75">
      <c r="C76" s="8"/>
      <c r="E76" s="21"/>
    </row>
    <row r="77" spans="3:5" ht="12.75">
      <c r="C77" s="8"/>
      <c r="E77" s="21"/>
    </row>
    <row r="78" spans="3:5" ht="12.75">
      <c r="C78" s="8"/>
      <c r="E78" s="21"/>
    </row>
    <row r="79" spans="3:5" ht="12.75">
      <c r="C79" s="8"/>
      <c r="E79" s="21"/>
    </row>
    <row r="80" spans="3:5" ht="12.75">
      <c r="C80" s="8"/>
      <c r="E80" s="21"/>
    </row>
    <row r="81" spans="3:5" ht="12.75">
      <c r="C81" s="8"/>
      <c r="E81" s="21"/>
    </row>
    <row r="82" spans="3:5" ht="12.75">
      <c r="C82" s="8"/>
      <c r="E82" s="21"/>
    </row>
    <row r="83" spans="3:5" ht="12.75">
      <c r="C83" s="8"/>
      <c r="E83" s="21"/>
    </row>
    <row r="84" spans="3:5" ht="12.75">
      <c r="C84" s="8"/>
      <c r="E84" s="21"/>
    </row>
    <row r="85" spans="3:5" ht="12.75">
      <c r="C85" s="8"/>
      <c r="E85" s="21"/>
    </row>
    <row r="86" spans="3:5" ht="12.75">
      <c r="C86" s="8"/>
      <c r="E86" s="21"/>
    </row>
    <row r="87" spans="3:5" ht="12.75">
      <c r="C87" s="8"/>
      <c r="E87" s="21"/>
    </row>
    <row r="88" spans="3:5" ht="12.75">
      <c r="C88" s="8"/>
      <c r="E88" s="21"/>
    </row>
    <row r="89" spans="3:5" ht="12.75">
      <c r="C89" s="8"/>
      <c r="E89" s="21"/>
    </row>
    <row r="90" spans="3:5" ht="12.75">
      <c r="C90" s="8"/>
      <c r="E90" s="21"/>
    </row>
    <row r="91" spans="3:5" ht="12.75">
      <c r="C91" s="8"/>
      <c r="E91" s="21"/>
    </row>
    <row r="92" spans="3:5" ht="12.75">
      <c r="C92" s="8"/>
      <c r="E92" s="21"/>
    </row>
    <row r="93" spans="3:5" ht="12.75">
      <c r="C93" s="8"/>
      <c r="E93" s="21"/>
    </row>
    <row r="94" spans="3:5" ht="12.75">
      <c r="C94" s="8"/>
      <c r="E94" s="21"/>
    </row>
    <row r="95" spans="3:5" ht="12.75">
      <c r="C95" s="8"/>
      <c r="E95" s="21"/>
    </row>
    <row r="96" spans="3:5" ht="12.75">
      <c r="C96" s="8"/>
      <c r="E96" s="21"/>
    </row>
    <row r="97" spans="3:5" ht="12.75">
      <c r="C97" s="8"/>
      <c r="E97" s="21"/>
    </row>
    <row r="98" spans="3:5" ht="12.75">
      <c r="C98" s="8"/>
      <c r="E98" s="21"/>
    </row>
    <row r="99" spans="3:5" ht="12.75">
      <c r="C99" s="8"/>
      <c r="E99" s="21"/>
    </row>
    <row r="100" ht="12.75">
      <c r="C100" s="8"/>
    </row>
    <row r="101" ht="12.75">
      <c r="C101" s="8"/>
    </row>
    <row r="102" ht="12.75">
      <c r="C102" s="8"/>
    </row>
    <row r="103" ht="12.75">
      <c r="C103" s="8"/>
    </row>
    <row r="104" ht="12.75">
      <c r="C104" s="8"/>
    </row>
    <row r="105" ht="12.75">
      <c r="C105" s="8"/>
    </row>
    <row r="106" ht="12.75">
      <c r="C106" s="8"/>
    </row>
    <row r="107" ht="12.75">
      <c r="C107" s="8"/>
    </row>
    <row r="108" ht="12.75">
      <c r="C108" s="8"/>
    </row>
    <row r="109" ht="12.75">
      <c r="C109" s="8"/>
    </row>
    <row r="110" ht="12.75">
      <c r="C110" s="8"/>
    </row>
    <row r="111" ht="12.75">
      <c r="C111" s="8"/>
    </row>
    <row r="112" ht="12.75">
      <c r="C112" s="8"/>
    </row>
    <row r="113" ht="12.75">
      <c r="C113" s="8"/>
    </row>
    <row r="114" ht="12.75">
      <c r="C114" s="8"/>
    </row>
    <row r="115" ht="12.75">
      <c r="C115" s="8"/>
    </row>
    <row r="116" ht="12.75">
      <c r="C116" s="8"/>
    </row>
    <row r="117" ht="12.75">
      <c r="C117" s="8"/>
    </row>
    <row r="118" ht="12.75">
      <c r="C118" s="8"/>
    </row>
    <row r="119" ht="12.75">
      <c r="C119" s="8"/>
    </row>
    <row r="120" ht="12.75">
      <c r="C120" s="8"/>
    </row>
    <row r="121" ht="12.75">
      <c r="C121" s="8"/>
    </row>
    <row r="122" ht="12.75">
      <c r="C122" s="8"/>
    </row>
    <row r="123" ht="12.75">
      <c r="C123" s="8"/>
    </row>
    <row r="124" ht="12.75">
      <c r="C124" s="8"/>
    </row>
    <row r="125" ht="12.75">
      <c r="C125" s="8"/>
    </row>
    <row r="126" ht="12.75">
      <c r="C126" s="8"/>
    </row>
    <row r="127" ht="12.75">
      <c r="C127" s="8"/>
    </row>
    <row r="128" ht="12.75">
      <c r="C128" s="8"/>
    </row>
  </sheetData>
  <printOptions/>
  <pageMargins left="0.96" right="0.3" top="0.67" bottom="0.63" header="0.5" footer="0.5"/>
  <pageSetup horizontalDpi="360" verticalDpi="360" orientation="portrait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JOHNL</cp:lastModifiedBy>
  <cp:lastPrinted>2003-11-27T07:56:06Z</cp:lastPrinted>
  <dcterms:created xsi:type="dcterms:W3CDTF">1996-10-14T23:33:28Z</dcterms:created>
  <dcterms:modified xsi:type="dcterms:W3CDTF">2003-11-27T08:59:05Z</dcterms:modified>
  <cp:category/>
  <cp:version/>
  <cp:contentType/>
  <cp:contentStatus/>
</cp:coreProperties>
</file>